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5/USC cifras estático/1_Mobilidade_estudantes/"/>
    </mc:Choice>
  </mc:AlternateContent>
  <xr:revisionPtr revIDLastSave="31" documentId="13_ncr:1_{5372338D-C113-43EA-B83C-343187610F5F}" xr6:coauthVersionLast="47" xr6:coauthVersionMax="47" xr10:uidLastSave="{C42DB7E5-D931-47FA-A9AA-441F01B451E1}"/>
  <bookViews>
    <workbookView xWindow="-120" yWindow="-120" windowWidth="29040" windowHeight="15840" xr2:uid="{00000000-000D-0000-FFFF-FFFF00000000}"/>
  </bookViews>
  <sheets>
    <sheet name="Programas bilatera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W4" i="1"/>
  <c r="V6" i="1"/>
  <c r="V4" i="1"/>
  <c r="U4" i="1"/>
  <c r="U6" i="1"/>
  <c r="T6" i="1"/>
  <c r="S6" i="1"/>
  <c r="Q4" i="1"/>
  <c r="Q6" i="1"/>
  <c r="P6" i="1" l="1"/>
  <c r="P4" i="1"/>
  <c r="I8" i="1" l="1"/>
  <c r="H8" i="1"/>
</calcChain>
</file>

<file path=xl/sharedStrings.xml><?xml version="1.0" encoding="utf-8"?>
<sst xmlns="http://schemas.openxmlformats.org/spreadsheetml/2006/main" count="41" uniqueCount="29">
  <si>
    <t>Programas bilaterais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</si>
  <si>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</si>
  <si>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</si>
  <si>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</si>
  <si>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</si>
  <si>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</si>
  <si>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</si>
  <si>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</si>
  <si>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</si>
  <si>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</si>
  <si>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</si>
  <si>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</si>
  <si>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</si>
  <si>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</si>
  <si>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</si>
  <si>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</si>
  <si>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</si>
  <si>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2020-2021</t>
  </si>
  <si>
    <t>2021-2022</t>
  </si>
  <si>
    <t>2022-2023</t>
  </si>
  <si>
    <t>Enviado</t>
  </si>
  <si>
    <t>Total</t>
  </si>
  <si>
    <t>% Mulleres</t>
  </si>
  <si>
    <t>n.d.</t>
  </si>
  <si>
    <t>Recibido</t>
  </si>
  <si>
    <t>Bolsas novas e renovacións de pre e posdoutoramento para estudantes iberoamericanos na USC</t>
  </si>
  <si>
    <t>* cifras provisionais</t>
  </si>
  <si>
    <t>2024-2025*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</si>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</sst>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0" xfId="2" applyNumberFormat="1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164" fontId="6" fillId="0" borderId="1" xfId="2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zoomScale="110" zoomScaleNormal="110"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N7" sqref="N7"/>
    </sheetView>
  </sheetViews>
  <sheetFormatPr baseColWidth="10" defaultColWidth="11.140625" defaultRowHeight="12.75" x14ac:dyDescent="0.25"/>
  <cols>
    <col min="1" max="1" width="34.7109375" style="21" customWidth="1"/>
    <col min="2" max="2" width="12.85546875" style="4" customWidth="1"/>
    <col min="3" max="3" width="8.7109375" style="4" customWidth="1"/>
    <col min="4" max="5" width="9.140625" style="4" customWidth="1"/>
    <col min="6" max="6" width="9" style="4" customWidth="1"/>
    <col min="7" max="8" width="8.7109375" style="4" customWidth="1"/>
    <col min="9" max="9" width="8.42578125" style="4" customWidth="1"/>
    <col min="10" max="10" width="9" style="4" customWidth="1"/>
    <col min="11" max="11" width="8.28515625" style="4" customWidth="1"/>
    <col min="12" max="12" width="8.5703125" style="4" customWidth="1"/>
    <col min="13" max="13" width="9.140625" style="4" customWidth="1"/>
    <col min="14" max="14" width="8.5703125" style="4" customWidth="1"/>
    <col min="15" max="15" width="9.28515625" style="4" customWidth="1"/>
    <col min="16" max="21" width="11.140625" style="4"/>
    <col min="22" max="22" width="12.140625" style="4" customWidth="1"/>
    <col min="23" max="23" width="12.42578125" style="4" bestFit="1" customWidth="1"/>
    <col min="24" max="16384" width="11.140625" style="4"/>
  </cols>
  <sheetData>
    <row r="1" spans="1:27" ht="13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7" x14ac:dyDescent="0.25">
      <c r="A2" s="5"/>
      <c r="B2" s="6"/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28</v>
      </c>
      <c r="W2" s="7" t="s">
        <v>27</v>
      </c>
    </row>
    <row r="3" spans="1:27" x14ac:dyDescent="0.25">
      <c r="A3" s="8" t="s">
        <v>20</v>
      </c>
      <c r="B3" s="9" t="s">
        <v>21</v>
      </c>
      <c r="C3" s="10">
        <v>23</v>
      </c>
      <c r="D3" s="10">
        <v>27</v>
      </c>
      <c r="E3" s="10">
        <v>66</v>
      </c>
      <c r="F3" s="10">
        <v>46</v>
      </c>
      <c r="G3" s="10">
        <v>95</v>
      </c>
      <c r="H3" s="10">
        <v>136</v>
      </c>
      <c r="I3" s="10">
        <v>97</v>
      </c>
      <c r="J3" s="10">
        <v>75</v>
      </c>
      <c r="K3" s="10">
        <v>62</v>
      </c>
      <c r="L3" s="10">
        <v>76</v>
      </c>
      <c r="M3" s="10">
        <v>110</v>
      </c>
      <c r="N3" s="11">
        <v>103</v>
      </c>
      <c r="O3" s="11">
        <v>86</v>
      </c>
      <c r="P3" s="11">
        <v>81</v>
      </c>
      <c r="Q3" s="11">
        <v>84</v>
      </c>
      <c r="R3" s="11">
        <v>81</v>
      </c>
      <c r="S3" s="11">
        <v>5</v>
      </c>
      <c r="T3" s="11">
        <v>20</v>
      </c>
      <c r="U3" s="11">
        <v>34</v>
      </c>
      <c r="V3" s="11">
        <v>36</v>
      </c>
      <c r="W3" s="11">
        <v>46</v>
      </c>
      <c r="AA3" s="12"/>
    </row>
    <row r="4" spans="1:27" x14ac:dyDescent="0.25">
      <c r="A4" s="13"/>
      <c r="B4" s="9" t="s">
        <v>22</v>
      </c>
      <c r="C4" s="14" t="s">
        <v>23</v>
      </c>
      <c r="D4" s="14" t="s">
        <v>23</v>
      </c>
      <c r="E4" s="14" t="s">
        <v>23</v>
      </c>
      <c r="F4" s="14">
        <v>0.56521739130434778</v>
      </c>
      <c r="G4" s="14">
        <v>0.52631578947368418</v>
      </c>
      <c r="H4" s="14">
        <v>0.57352941176470584</v>
      </c>
      <c r="I4" s="14">
        <v>0.71134020618556704</v>
      </c>
      <c r="J4" s="14">
        <v>0.69299999999999995</v>
      </c>
      <c r="K4" s="14">
        <v>0.66120000000000001</v>
      </c>
      <c r="L4" s="14">
        <v>0.69699999999999995</v>
      </c>
      <c r="M4" s="14">
        <v>0.62719999999999998</v>
      </c>
      <c r="N4" s="15">
        <v>0.5534</v>
      </c>
      <c r="O4" s="15">
        <v>0.66279069999999995</v>
      </c>
      <c r="P4" s="15">
        <f>52/P3</f>
        <v>0.64197530864197527</v>
      </c>
      <c r="Q4" s="15">
        <f>59/Q3</f>
        <v>0.70238095238095233</v>
      </c>
      <c r="R4" s="15">
        <v>0.77769999999999995</v>
      </c>
      <c r="S4" s="16">
        <v>0.4</v>
      </c>
      <c r="T4" s="16">
        <v>0.5</v>
      </c>
      <c r="U4" s="16">
        <f>23/U3</f>
        <v>0.67647058823529416</v>
      </c>
      <c r="V4" s="16">
        <f>28/V3</f>
        <v>0.77777777777777779</v>
      </c>
      <c r="W4" s="16">
        <f>33/W3</f>
        <v>0.71739130434782605</v>
      </c>
      <c r="AA4" s="12"/>
    </row>
    <row r="5" spans="1:27" x14ac:dyDescent="0.25">
      <c r="A5" s="8" t="s">
        <v>24</v>
      </c>
      <c r="B5" s="9" t="s">
        <v>21</v>
      </c>
      <c r="C5" s="10">
        <v>233</v>
      </c>
      <c r="D5" s="10">
        <v>306</v>
      </c>
      <c r="E5" s="10">
        <v>364</v>
      </c>
      <c r="F5" s="10">
        <v>357</v>
      </c>
      <c r="G5" s="10">
        <v>328</v>
      </c>
      <c r="H5" s="10">
        <v>365</v>
      </c>
      <c r="I5" s="10">
        <v>406</v>
      </c>
      <c r="J5" s="10">
        <v>338</v>
      </c>
      <c r="K5" s="10">
        <v>399</v>
      </c>
      <c r="L5" s="10">
        <v>477</v>
      </c>
      <c r="M5" s="10">
        <v>506</v>
      </c>
      <c r="N5" s="11">
        <v>429</v>
      </c>
      <c r="O5" s="11">
        <v>415</v>
      </c>
      <c r="P5" s="11">
        <v>402</v>
      </c>
      <c r="Q5" s="11">
        <v>419</v>
      </c>
      <c r="R5" s="11">
        <v>381</v>
      </c>
      <c r="S5" s="11">
        <v>31</v>
      </c>
      <c r="T5" s="11">
        <v>105</v>
      </c>
      <c r="U5" s="11">
        <v>194</v>
      </c>
      <c r="V5" s="11">
        <v>201</v>
      </c>
      <c r="W5" s="11">
        <v>204</v>
      </c>
      <c r="AA5" s="12"/>
    </row>
    <row r="6" spans="1:27" x14ac:dyDescent="0.25">
      <c r="A6" s="13"/>
      <c r="B6" s="9" t="s">
        <v>22</v>
      </c>
      <c r="C6" s="14" t="s">
        <v>23</v>
      </c>
      <c r="D6" s="14" t="s">
        <v>23</v>
      </c>
      <c r="E6" s="14" t="s">
        <v>23</v>
      </c>
      <c r="F6" s="14">
        <v>0.66106442577030811</v>
      </c>
      <c r="G6" s="14">
        <v>0.64939024390243905</v>
      </c>
      <c r="H6" s="14">
        <v>0.70684931506849313</v>
      </c>
      <c r="I6" s="14">
        <v>0.73891625615763545</v>
      </c>
      <c r="J6" s="14">
        <v>0.64500000000000002</v>
      </c>
      <c r="K6" s="17">
        <v>0.69920000000000004</v>
      </c>
      <c r="L6" s="14">
        <v>0.74439999999999995</v>
      </c>
      <c r="M6" s="14">
        <v>0.68179999999999996</v>
      </c>
      <c r="N6" s="18">
        <v>0.70630000000000004</v>
      </c>
      <c r="O6" s="18">
        <v>0.73734940000000004</v>
      </c>
      <c r="P6" s="18">
        <f>286/P5</f>
        <v>0.71144278606965172</v>
      </c>
      <c r="Q6" s="18">
        <f>290/Q5</f>
        <v>0.69212410501193322</v>
      </c>
      <c r="R6" s="15">
        <v>0.64559999999999995</v>
      </c>
      <c r="S6" s="16">
        <f>20/31</f>
        <v>0.64516129032258063</v>
      </c>
      <c r="T6" s="16">
        <f>80/105</f>
        <v>0.76190476190476186</v>
      </c>
      <c r="U6" s="16">
        <f>133/U5</f>
        <v>0.68556701030927836</v>
      </c>
      <c r="V6" s="16">
        <f>135/V5</f>
        <v>0.67164179104477617</v>
      </c>
      <c r="W6" s="16">
        <f>149/W5</f>
        <v>0.73039215686274506</v>
      </c>
      <c r="AA6" s="12"/>
    </row>
    <row r="7" spans="1:27" ht="23.25" customHeight="1" x14ac:dyDescent="0.25">
      <c r="A7" s="19" t="s">
        <v>25</v>
      </c>
      <c r="B7" s="9" t="s">
        <v>21</v>
      </c>
      <c r="C7" s="10">
        <v>42</v>
      </c>
      <c r="D7" s="10">
        <v>37</v>
      </c>
      <c r="E7" s="10">
        <v>25</v>
      </c>
      <c r="F7" s="10">
        <v>0</v>
      </c>
      <c r="G7" s="10">
        <v>11</v>
      </c>
      <c r="H7" s="10">
        <v>29</v>
      </c>
      <c r="I7" s="10">
        <v>10</v>
      </c>
      <c r="J7" s="10">
        <v>10</v>
      </c>
      <c r="K7" s="10">
        <v>31</v>
      </c>
      <c r="L7" s="10">
        <v>0</v>
      </c>
      <c r="M7" s="10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V7" s="4" t="s">
        <v>26</v>
      </c>
    </row>
    <row r="8" spans="1:27" ht="21" customHeight="1" x14ac:dyDescent="0.25">
      <c r="A8" s="20"/>
      <c r="B8" s="9" t="s">
        <v>22</v>
      </c>
      <c r="C8" s="14" t="s">
        <v>23</v>
      </c>
      <c r="D8" s="14" t="s">
        <v>23</v>
      </c>
      <c r="E8" s="14" t="s">
        <v>23</v>
      </c>
      <c r="F8" s="14">
        <v>0</v>
      </c>
      <c r="G8" s="14">
        <v>0.72727272727272729</v>
      </c>
      <c r="H8" s="14">
        <f>12/H7</f>
        <v>0.41379310344827586</v>
      </c>
      <c r="I8" s="14">
        <f>5/I7</f>
        <v>0.5</v>
      </c>
      <c r="J8" s="14">
        <v>0.6</v>
      </c>
      <c r="K8" s="14">
        <v>0.5161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</sheetData>
  <mergeCells count="4">
    <mergeCell ref="A3:A4"/>
    <mergeCell ref="A5:A6"/>
    <mergeCell ref="A7:A8"/>
    <mergeCell ref="A1:W1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20E7A-6349-4FFE-B176-DEBA157C5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6D884-EB21-4051-B42E-5D253103A16F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3.xml><?xml version="1.0" encoding="utf-8"?>
<ds:datastoreItem xmlns:ds="http://schemas.openxmlformats.org/officeDocument/2006/customXml" ds:itemID="{B361C1BF-7B8C-4BEA-92FC-DDCAC442B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bilaterais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2025-06-12T08:46:37Z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